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F - Marosaria\Annuario\Annuario 2019\Capitolo 12 Birra\"/>
    </mc:Choice>
  </mc:AlternateContent>
  <xr:revisionPtr revIDLastSave="0" documentId="8_{F8C30B0A-84C0-410A-B416-111AE2049BDB}" xr6:coauthVersionLast="41" xr6:coauthVersionMax="41" xr10:uidLastSave="{00000000-0000-0000-0000-000000000000}"/>
  <bookViews>
    <workbookView xWindow="-120" yWindow="-120" windowWidth="29040" windowHeight="15840" xr2:uid="{25279C4A-74A9-4F67-936E-03F7C3997821}"/>
  </bookViews>
  <sheets>
    <sheet name="Tab. 12.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" i="1" l="1"/>
  <c r="K11" i="1" l="1"/>
  <c r="K10" i="1"/>
  <c r="K9" i="1"/>
  <c r="K8" i="1"/>
  <c r="K7" i="1"/>
  <c r="K4" i="1"/>
  <c r="J11" i="1"/>
  <c r="J10" i="1"/>
  <c r="J9" i="1"/>
  <c r="J8" i="1"/>
  <c r="J7" i="1"/>
  <c r="J5" i="1"/>
  <c r="J4" i="1"/>
</calcChain>
</file>

<file path=xl/sharedStrings.xml><?xml version="1.0" encoding="utf-8"?>
<sst xmlns="http://schemas.openxmlformats.org/spreadsheetml/2006/main" count="20" uniqueCount="13">
  <si>
    <t>-</t>
  </si>
  <si>
    <t>Var. % ultimo anno disponibile/anno precedente</t>
  </si>
  <si>
    <t>Produzione (milioni hl)</t>
  </si>
  <si>
    <t>Occupati (n.)</t>
  </si>
  <si>
    <t>Import (milioni hl)</t>
  </si>
  <si>
    <t>Export (milioni hl)</t>
  </si>
  <si>
    <t>Consumi (milioni hl)</t>
  </si>
  <si>
    <t>Birrifici (n.)</t>
  </si>
  <si>
    <t>Tab. 12.1 - I numeri della birra in Italia</t>
  </si>
  <si>
    <t>di cui</t>
  </si>
  <si>
    <t xml:space="preserve"> - Birrifici artigianali o Micro-birrifici (n.)</t>
  </si>
  <si>
    <t>Fonte: The Brewers of Europe: “Beer statistics 2018 edition”, Assobirra “Report 2018”, Microbirrifici.org.</t>
  </si>
  <si>
    <t>2017 Italia su UE-28
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</si>
</sst>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Border="1" applyAlignment="1">
      <alignment vertical="center" wrapText="1"/>
    </xf>
    <xf numFmtId="164" fontId="0" fillId="0" borderId="0" xfId="0" applyNumberFormat="1" applyBorder="1" applyAlignment="1">
      <alignment vertical="center" wrapText="1"/>
    </xf>
    <xf numFmtId="3" fontId="0" fillId="0" borderId="0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65" fontId="0" fillId="0" borderId="0" xfId="0" applyNumberFormat="1"/>
    <xf numFmtId="164" fontId="0" fillId="0" borderId="0" xfId="0" applyNumberFormat="1"/>
    <xf numFmtId="164" fontId="1" fillId="0" borderId="0" xfId="0" applyNumberFormat="1" applyFont="1" applyBorder="1" applyAlignment="1">
      <alignment vertical="center" wrapText="1"/>
    </xf>
    <xf numFmtId="164" fontId="1" fillId="0" borderId="0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2" fillId="0" borderId="0" xfId="0" applyFont="1"/>
    <xf numFmtId="0" fontId="0" fillId="0" borderId="0" xfId="0" quotePrefix="1" applyBorder="1" applyAlignment="1">
      <alignment horizontal="right" vertical="center" wrapText="1"/>
    </xf>
    <xf numFmtId="0" fontId="0" fillId="0" borderId="2" xfId="0" quotePrefix="1" applyBorder="1" applyAlignment="1">
      <alignment horizontal="righ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77B90-AF6F-4B2D-A9AE-12D123670BB8}">
  <dimension ref="A1:L13"/>
  <sheetViews>
    <sheetView tabSelected="1" workbookViewId="0">
      <selection activeCell="J3" sqref="J3"/>
    </sheetView>
  </sheetViews>
  <sheetFormatPr defaultRowHeight="15" x14ac:dyDescent="0.25"/>
  <cols>
    <col min="1" max="1" width="44" customWidth="1"/>
    <col min="9" max="9" width="7.7109375" customWidth="1"/>
    <col min="10" max="10" width="17.5703125" customWidth="1"/>
    <col min="11" max="11" width="13.140625" customWidth="1"/>
  </cols>
  <sheetData>
    <row r="1" spans="1:12" x14ac:dyDescent="0.25">
      <c r="A1" s="11" t="s">
        <v>8</v>
      </c>
    </row>
    <row r="3" spans="1:12" ht="60" x14ac:dyDescent="0.25">
      <c r="A3" s="4"/>
      <c r="B3" s="4">
        <v>2011</v>
      </c>
      <c r="C3" s="4">
        <v>2012</v>
      </c>
      <c r="D3" s="4">
        <v>2013</v>
      </c>
      <c r="E3" s="4">
        <v>2014</v>
      </c>
      <c r="F3" s="4">
        <v>2015</v>
      </c>
      <c r="G3" s="4">
        <v>2016</v>
      </c>
      <c r="H3" s="4">
        <v>2017</v>
      </c>
      <c r="I3" s="4">
        <v>2018</v>
      </c>
      <c r="J3" s="4" t="s">
        <v>1</v>
      </c>
      <c r="K3" s="4" t="s">
        <v>12</v>
      </c>
    </row>
    <row r="4" spans="1:12" x14ac:dyDescent="0.25">
      <c r="A4" s="1" t="s">
        <v>7</v>
      </c>
      <c r="B4" s="1">
        <v>350</v>
      </c>
      <c r="C4" s="1">
        <v>421</v>
      </c>
      <c r="D4" s="1">
        <v>509</v>
      </c>
      <c r="E4" s="1">
        <v>599</v>
      </c>
      <c r="F4" s="1">
        <v>688</v>
      </c>
      <c r="G4" s="1">
        <v>757</v>
      </c>
      <c r="H4" s="1">
        <v>868</v>
      </c>
      <c r="I4" s="13" t="s">
        <v>0</v>
      </c>
      <c r="J4" s="8">
        <f>0.147*100</f>
        <v>14.7</v>
      </c>
      <c r="K4" s="8">
        <f>0.092*100</f>
        <v>9.1999999999999993</v>
      </c>
      <c r="L4" s="6"/>
    </row>
    <row r="5" spans="1:12" x14ac:dyDescent="0.25">
      <c r="A5" s="1" t="s">
        <v>9</v>
      </c>
      <c r="B5" s="1">
        <v>336</v>
      </c>
      <c r="C5" s="1">
        <v>407</v>
      </c>
      <c r="D5" s="1">
        <v>491</v>
      </c>
      <c r="E5" s="1">
        <v>505</v>
      </c>
      <c r="F5" s="1">
        <v>540</v>
      </c>
      <c r="G5" s="1">
        <v>718</v>
      </c>
      <c r="H5" s="1">
        <v>772</v>
      </c>
      <c r="I5" s="13" t="s">
        <v>0</v>
      </c>
      <c r="J5" s="8">
        <f>(H5-G5)/G5*100</f>
        <v>7.5208913649025071</v>
      </c>
      <c r="K5" s="9" t="s">
        <v>0</v>
      </c>
      <c r="L5" s="6"/>
    </row>
    <row r="6" spans="1:12" x14ac:dyDescent="0.25">
      <c r="A6" s="1" t="s">
        <v>10</v>
      </c>
      <c r="B6" s="1">
        <v>336</v>
      </c>
      <c r="C6" s="1">
        <v>407</v>
      </c>
      <c r="D6" s="1">
        <v>491</v>
      </c>
      <c r="E6" s="1">
        <v>505</v>
      </c>
      <c r="F6" s="1">
        <v>540</v>
      </c>
      <c r="G6" s="1">
        <v>718</v>
      </c>
      <c r="H6" s="1">
        <v>772</v>
      </c>
      <c r="I6" s="13" t="s">
        <v>0</v>
      </c>
      <c r="J6" s="8">
        <f>(H6-G6)/G6*100</f>
        <v>7.5208913649025071</v>
      </c>
      <c r="K6" s="9" t="s">
        <v>0</v>
      </c>
      <c r="L6" s="6"/>
    </row>
    <row r="7" spans="1:12" x14ac:dyDescent="0.25">
      <c r="A7" s="1" t="s">
        <v>2</v>
      </c>
      <c r="B7" s="1">
        <v>13.4</v>
      </c>
      <c r="C7" s="1">
        <v>13.3</v>
      </c>
      <c r="D7" s="1">
        <v>13.3</v>
      </c>
      <c r="E7" s="1">
        <v>13.5</v>
      </c>
      <c r="F7" s="1">
        <v>14.3</v>
      </c>
      <c r="G7" s="1">
        <v>14.5</v>
      </c>
      <c r="H7" s="1">
        <v>15.6</v>
      </c>
      <c r="I7" s="1">
        <v>16.399999999999999</v>
      </c>
      <c r="J7" s="8">
        <f>(I7-H7)/H7*100</f>
        <v>5.1282051282051215</v>
      </c>
      <c r="K7" s="8">
        <f>0.039*100</f>
        <v>3.9</v>
      </c>
      <c r="L7" s="6"/>
    </row>
    <row r="8" spans="1:12" x14ac:dyDescent="0.25">
      <c r="A8" s="1" t="s">
        <v>3</v>
      </c>
      <c r="B8" s="3">
        <v>4500</v>
      </c>
      <c r="C8" s="3">
        <v>4700</v>
      </c>
      <c r="D8" s="3">
        <v>4800</v>
      </c>
      <c r="E8" s="3">
        <v>5000</v>
      </c>
      <c r="F8" s="3">
        <v>5350</v>
      </c>
      <c r="G8" s="3">
        <v>5350</v>
      </c>
      <c r="H8" s="3">
        <v>5470</v>
      </c>
      <c r="I8" s="13" t="s">
        <v>0</v>
      </c>
      <c r="J8" s="8">
        <f>0.022*100</f>
        <v>2.1999999999999997</v>
      </c>
      <c r="K8" s="8">
        <f>0.044*100</f>
        <v>4.3999999999999995</v>
      </c>
      <c r="L8" s="6"/>
    </row>
    <row r="9" spans="1:12" x14ac:dyDescent="0.25">
      <c r="A9" s="1" t="s">
        <v>4</v>
      </c>
      <c r="B9" s="1">
        <v>0</v>
      </c>
      <c r="C9" s="1">
        <v>6.2</v>
      </c>
      <c r="D9" s="1">
        <v>6.2</v>
      </c>
      <c r="E9" s="1">
        <v>6.2</v>
      </c>
      <c r="F9" s="1">
        <v>7.1</v>
      </c>
      <c r="G9" s="1">
        <v>7.1</v>
      </c>
      <c r="H9" s="1">
        <v>6.4</v>
      </c>
      <c r="I9" s="2">
        <v>7</v>
      </c>
      <c r="J9" s="8">
        <f>(I9-H9)/H9*100</f>
        <v>9.3749999999999947</v>
      </c>
      <c r="K9" s="8">
        <f>0.125*100</f>
        <v>12.5</v>
      </c>
      <c r="L9" s="6"/>
    </row>
    <row r="10" spans="1:12" x14ac:dyDescent="0.25">
      <c r="A10" s="1" t="s">
        <v>5</v>
      </c>
      <c r="B10" s="13" t="s">
        <v>0</v>
      </c>
      <c r="C10" s="1">
        <v>2</v>
      </c>
      <c r="D10" s="1">
        <v>1.9</v>
      </c>
      <c r="E10" s="1">
        <v>2.1</v>
      </c>
      <c r="F10" s="1">
        <v>2.5</v>
      </c>
      <c r="G10" s="1">
        <v>2.6</v>
      </c>
      <c r="H10" s="1">
        <v>2.8</v>
      </c>
      <c r="I10" s="2">
        <v>3</v>
      </c>
      <c r="J10" s="8">
        <f>(I10-H10)/H10*100</f>
        <v>7.1428571428571495</v>
      </c>
      <c r="K10" s="8">
        <f>0.032*100</f>
        <v>3.2</v>
      </c>
      <c r="L10" s="6"/>
    </row>
    <row r="11" spans="1:12" x14ac:dyDescent="0.25">
      <c r="A11" s="5" t="s">
        <v>6</v>
      </c>
      <c r="B11" s="5">
        <v>17.7</v>
      </c>
      <c r="C11" s="5">
        <v>17.5</v>
      </c>
      <c r="D11" s="5">
        <v>17.5</v>
      </c>
      <c r="E11" s="5">
        <v>17.8</v>
      </c>
      <c r="F11" s="5">
        <v>18.899999999999999</v>
      </c>
      <c r="G11" s="5">
        <v>19</v>
      </c>
      <c r="H11" s="5">
        <v>19.3</v>
      </c>
      <c r="I11" s="14" t="s">
        <v>0</v>
      </c>
      <c r="J11" s="10">
        <f>0.016*100</f>
        <v>1.6</v>
      </c>
      <c r="K11" s="10">
        <f>0.054*100</f>
        <v>5.4</v>
      </c>
      <c r="L11" s="6"/>
    </row>
    <row r="12" spans="1:12" x14ac:dyDescent="0.25">
      <c r="K12" s="7"/>
    </row>
    <row r="13" spans="1:12" x14ac:dyDescent="0.25">
      <c r="A13" s="12" t="s">
        <v>11</v>
      </c>
    </row>
  </sheetData>
  <pageMargins left="0.7" right="0.7" top="0.75" bottom="0.75" header="0.3" footer="0.3"/>
  <pageSetup paperSize="9" orientation="portrait" r:id="rId1"/>
  <ignoredErrors>
    <ignoredError sqref="J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Tab. 12.1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Tarangioli</dc:creator>
  <cp:lastModifiedBy>Maria Rosaria Pupo D'Andrea</cp:lastModifiedBy>
  <dcterms:created xsi:type="dcterms:W3CDTF">2019-12-02T13:48:56Z</dcterms:created>
  <dcterms:modified xsi:type="dcterms:W3CDTF">2019-12-11T10:24:29Z</dcterms:modified>
</cp:coreProperties>
</file>